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<sst xmlns="http://schemas.openxmlformats.org/spreadsheetml/2006/main" count="172" uniqueCount="94">
  <si>
    <t>Lp.</t>
  </si>
  <si>
    <t>Nazwa zadania</t>
  </si>
  <si>
    <t>Obmiar</t>
  </si>
  <si>
    <t>Jedn. miary</t>
  </si>
  <si>
    <t>Koszt planowany</t>
  </si>
  <si>
    <t xml:space="preserve">1. Remont chodników   </t>
  </si>
  <si>
    <t>Królewska 15 - śmietnik kl. XII</t>
  </si>
  <si>
    <t>m2</t>
  </si>
  <si>
    <t>Królewska 15 - szczyt płd.</t>
  </si>
  <si>
    <t>Sobieskiego 5 - chodniki + dojścia do klatek</t>
  </si>
  <si>
    <t>Łokietka 22 - przed zatoczk. + dojścia do zatok</t>
  </si>
  <si>
    <t>Piastowska 7/7a - nowy chodnik+przedł. Podestu</t>
  </si>
  <si>
    <t>Mieszka I 9 - dojście do przystanku</t>
  </si>
  <si>
    <t>Królowej J.27 - str. wsch. + zsyp</t>
  </si>
  <si>
    <t>Królewska 2 - schody – 6 szt</t>
  </si>
  <si>
    <t>Królewska 15a - dojścia do kl. + schody</t>
  </si>
  <si>
    <t>Sobieskiego 20</t>
  </si>
  <si>
    <t xml:space="preserve">                                                      Razem</t>
  </si>
  <si>
    <t>2. Malowanie klatek schodowych</t>
  </si>
  <si>
    <t xml:space="preserve">Piastowska 7 </t>
  </si>
  <si>
    <t>kl.</t>
  </si>
  <si>
    <t>Piastowska 5</t>
  </si>
  <si>
    <t>Piastowska 3 – wiatrołapy</t>
  </si>
  <si>
    <t>Królowej J. 10</t>
  </si>
  <si>
    <t>Piastowska 11 – partery</t>
  </si>
  <si>
    <t>Łokietka 22 - wiatrołapy</t>
  </si>
  <si>
    <t>Razem</t>
  </si>
  <si>
    <t>3. Remont wind – wymiana kabin</t>
  </si>
  <si>
    <t>Królewska 11</t>
  </si>
  <si>
    <t>szt.</t>
  </si>
  <si>
    <t>Królowej Jadwigi 6</t>
  </si>
  <si>
    <t>Królowej Jadwigi 27</t>
  </si>
  <si>
    <t>4. Wykonanie stanowisk postojowych</t>
  </si>
  <si>
    <t xml:space="preserve">Jagiellońska 2 - Zarząd </t>
  </si>
  <si>
    <t>Sobieskiego 5 - na łuku drogi strona zachodnia</t>
  </si>
  <si>
    <t>5. Remont ciągów pieszo-jezdnych masą asfaltową</t>
  </si>
  <si>
    <t>1. Remont ciągów pieszo-jezdnych masą asfaltową</t>
  </si>
  <si>
    <t>Piastowska 3 (podkowa)</t>
  </si>
  <si>
    <t>Piastowska 9 przed budynkiem</t>
  </si>
  <si>
    <t>Piastowska 3 strona wschodnia</t>
  </si>
  <si>
    <t>Piastowska 1 przed budynkiem</t>
  </si>
  <si>
    <t>Mieszka I 9 przed budynkiem</t>
  </si>
  <si>
    <t>suma</t>
  </si>
  <si>
    <t>Łokietka 14 – droga dojazdowa</t>
  </si>
  <si>
    <t>Łokietka 18 – droga dojazdowa</t>
  </si>
  <si>
    <t>Łokietka 20 – droga dojazdowa</t>
  </si>
  <si>
    <t>Łokietka 18 – przed budynkiem</t>
  </si>
  <si>
    <t>Piastowska 9a – przed budynkiem</t>
  </si>
  <si>
    <t>Piastowska 11 – przed budynkiem</t>
  </si>
  <si>
    <t>Piastowska 13 – przed budynkiem</t>
  </si>
  <si>
    <t>Piastowska 15 – przed budynkiem</t>
  </si>
  <si>
    <t>2. Naprawy cząstkowe masą asfaltową - teren osiedla</t>
  </si>
  <si>
    <t>6. Refundacja kosztów za wymianę stolarki okiennej we własnym zakresie</t>
  </si>
  <si>
    <t>Refundacja za wymianę stolarki okiennej</t>
  </si>
  <si>
    <t>7. Roboty hydrauliczne - czyszczenie mech.-chem. kanalizacji sanitarnej</t>
  </si>
  <si>
    <t>Jagiellońska 2</t>
  </si>
  <si>
    <t>mb</t>
  </si>
  <si>
    <t>Sobieskiego 2</t>
  </si>
  <si>
    <t>Piastowska 3</t>
  </si>
  <si>
    <t>Królewska 5</t>
  </si>
  <si>
    <t>Królewska 2</t>
  </si>
  <si>
    <t>8. Roboty elektryczne - wymiana domofonów</t>
  </si>
  <si>
    <t>Piastowska 9</t>
  </si>
  <si>
    <t>Sobieskiego 5</t>
  </si>
  <si>
    <t>Sobieskiego 7</t>
  </si>
  <si>
    <t>Sobieskiego 9</t>
  </si>
  <si>
    <t>9. Remont płyt balkonowych</t>
  </si>
  <si>
    <t>Królewska 15 – naprawa płyt balkonowych</t>
  </si>
  <si>
    <t>10. Wykonanie podłoży i montaż wiat śmietnikowych</t>
  </si>
  <si>
    <t xml:space="preserve">      1. Demontaż starych osłon i wykonanie podłoża pod nowe wiaty śmietnikowe</t>
  </si>
  <si>
    <t>Sobieskiego 4/Sob.10</t>
  </si>
  <si>
    <t>Sobieskiego 6/8</t>
  </si>
  <si>
    <t>Łokietka 16</t>
  </si>
  <si>
    <t xml:space="preserve">      2. Montaż nowych wiat śmietnikowych</t>
  </si>
  <si>
    <t>Sobieskiego 4/Sob.10 - 7 pojemników</t>
  </si>
  <si>
    <t>Sobieskiego 6/8         – 7 pojemników</t>
  </si>
  <si>
    <t>Łokietka 16                -  6 pojemników</t>
  </si>
  <si>
    <t>11. Inne prace remontowe</t>
  </si>
  <si>
    <t xml:space="preserve">Sobieskiego 16 - wyk. progów zwalniających </t>
  </si>
  <si>
    <t xml:space="preserve">Sobieskiego 18 - wyk. progów zwalniających </t>
  </si>
  <si>
    <t>Piastowska 11 – uszczelnienie podestu nad węzłem</t>
  </si>
  <si>
    <t>Piastowska 13 – uszczelnienie podestu nad węzłem</t>
  </si>
  <si>
    <t>Piastowska 15 – uszczelnienie podestu nad węzłem</t>
  </si>
  <si>
    <t>Pochylnia dla wózków inwalidzkich Królewska 5</t>
  </si>
  <si>
    <t>Dok. Techn. - zatoki ul. Sobieskiego (10% inwest.)</t>
  </si>
  <si>
    <t>12.</t>
  </si>
  <si>
    <t>RAZEM:</t>
  </si>
  <si>
    <t>zł</t>
  </si>
  <si>
    <t>13.</t>
  </si>
  <si>
    <t>Spłata odsetek</t>
  </si>
  <si>
    <t>14.</t>
  </si>
  <si>
    <t>Środki na spłatę rat kredytu</t>
  </si>
  <si>
    <t>OGÓŁEM:</t>
  </si>
  <si>
    <t xml:space="preserve"> Plan rzeczowo- finansowy remontów w 2018 roku SM "Michałów" w Radomiu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</si>
</sst>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2"/>
      <color indexed="8"/>
      <name val="Times New Roman"/>
      <family val="2"/>
    </font>
    <font>
      <sz val="10"/>
      <name val="Arial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8"/>
      <color indexed="8"/>
      <name val="Times New Roman"/>
      <family val="2"/>
    </font>
    <font>
      <b/>
      <sz val="24"/>
      <color indexed="8"/>
      <name val="Times New Roman"/>
      <family val="2"/>
    </font>
    <font>
      <sz val="10"/>
      <color indexed="19"/>
      <name val="Times New Roman"/>
      <family val="2"/>
    </font>
    <font>
      <sz val="10"/>
      <color indexed="63"/>
      <name val="Times New Roman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36" borderId="8" applyNumberFormat="0" applyAlignment="0" applyProtection="0"/>
    <xf numFmtId="0" fontId="4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18" fillId="0" borderId="13" xfId="0" applyFont="1" applyBorder="1" applyAlignment="1">
      <alignment horizontal="right"/>
    </xf>
    <xf numFmtId="3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horizontal="right" vertical="center"/>
    </xf>
    <xf numFmtId="0" fontId="17" fillId="0" borderId="13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7" fillId="0" borderId="13" xfId="0" applyFont="1" applyBorder="1" applyAlignment="1">
      <alignment horizontal="center" vertical="top"/>
    </xf>
    <xf numFmtId="0" fontId="17" fillId="0" borderId="13" xfId="0" applyFont="1" applyFill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3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3" fontId="17" fillId="0" borderId="13" xfId="0" applyNumberFormat="1" applyFont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17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8" fillId="0" borderId="22" xfId="0" applyFont="1" applyBorder="1" applyAlignment="1">
      <alignment horizontal="right" vertical="center"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right"/>
    </xf>
    <xf numFmtId="4" fontId="18" fillId="0" borderId="23" xfId="0" applyNumberFormat="1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/>
    </xf>
    <xf numFmtId="4" fontId="17" fillId="0" borderId="26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4" fontId="17" fillId="0" borderId="1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8" fillId="0" borderId="32" xfId="0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right"/>
    </xf>
    <xf numFmtId="4" fontId="18" fillId="0" borderId="33" xfId="0" applyNumberFormat="1" applyFont="1" applyBorder="1" applyAlignment="1">
      <alignment/>
    </xf>
    <xf numFmtId="0" fontId="18" fillId="0" borderId="22" xfId="0" applyFont="1" applyFill="1" applyBorder="1" applyAlignment="1">
      <alignment horizontal="right" vertical="center"/>
    </xf>
    <xf numFmtId="4" fontId="18" fillId="0" borderId="27" xfId="0" applyNumberFormat="1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4" fontId="17" fillId="0" borderId="2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/>
    </xf>
    <xf numFmtId="0" fontId="17" fillId="0" borderId="37" xfId="0" applyFont="1" applyBorder="1" applyAlignment="1">
      <alignment horizontal="right"/>
    </xf>
    <xf numFmtId="4" fontId="17" fillId="0" borderId="28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4" fontId="18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90" zoomScaleNormal="90" zoomScalePageLayoutView="0" workbookViewId="0" topLeftCell="A1">
      <selection activeCell="G67" sqref="G67"/>
    </sheetView>
  </sheetViews>
  <sheetFormatPr defaultColWidth="8.875" defaultRowHeight="15.75"/>
  <cols>
    <col min="1" max="2" width="3.625" style="0" customWidth="1"/>
    <col min="3" max="3" width="37.125" style="0" customWidth="1"/>
    <col min="4" max="4" width="7.875" style="0" customWidth="1"/>
    <col min="5" max="5" width="5.375" style="0" customWidth="1"/>
    <col min="6" max="6" width="18.125" style="0" customWidth="1"/>
    <col min="7" max="7" width="10.375" style="0" customWidth="1"/>
    <col min="8" max="8" width="10.875" style="1" customWidth="1"/>
    <col min="9" max="9" width="10.625" style="2" customWidth="1"/>
    <col min="10" max="10" width="10.625" style="0" customWidth="1"/>
    <col min="11" max="11" width="11.375" style="0" customWidth="1"/>
  </cols>
  <sheetData>
    <row r="1" spans="2:11" ht="15">
      <c r="B1" s="3"/>
      <c r="C1" s="4"/>
      <c r="D1" s="4"/>
      <c r="E1" s="4"/>
      <c r="F1" s="4"/>
      <c r="G1" s="4"/>
      <c r="H1" s="48"/>
      <c r="I1" s="48"/>
      <c r="J1" s="48"/>
      <c r="K1" s="48"/>
    </row>
    <row r="2" spans="2:11" ht="15">
      <c r="B2" s="3"/>
      <c r="C2" s="4"/>
      <c r="D2" s="4"/>
      <c r="E2" s="4"/>
      <c r="F2" s="4"/>
      <c r="G2" s="4"/>
      <c r="H2" s="4"/>
      <c r="I2" s="4"/>
      <c r="J2" s="5"/>
      <c r="K2" s="6"/>
    </row>
    <row r="3" spans="2:11" ht="15">
      <c r="B3" s="79" t="s">
        <v>93</v>
      </c>
      <c r="C3" s="79"/>
      <c r="D3" s="79"/>
      <c r="E3" s="79"/>
      <c r="F3" s="79"/>
      <c r="G3" s="118"/>
      <c r="H3" s="118"/>
      <c r="I3" s="118"/>
      <c r="J3" s="117"/>
      <c r="K3" s="117"/>
    </row>
    <row r="4" spans="2:11" ht="16.5" customHeight="1">
      <c r="B4" s="3"/>
      <c r="C4" s="3"/>
      <c r="D4" s="3"/>
      <c r="E4" s="3"/>
      <c r="F4" s="3"/>
      <c r="G4" s="3"/>
      <c r="H4" s="49"/>
      <c r="I4" s="49"/>
      <c r="J4" s="3"/>
      <c r="K4" s="3"/>
    </row>
    <row r="5" spans="2:11" ht="48.75" customHeight="1">
      <c r="B5" s="7" t="s">
        <v>0</v>
      </c>
      <c r="C5" s="7" t="s">
        <v>1</v>
      </c>
      <c r="D5" s="7" t="s">
        <v>2</v>
      </c>
      <c r="E5" s="7" t="s">
        <v>3</v>
      </c>
      <c r="F5" s="52" t="s">
        <v>4</v>
      </c>
      <c r="G5" s="50"/>
      <c r="H5" s="50"/>
      <c r="I5" s="50"/>
      <c r="J5" s="50"/>
      <c r="K5" s="50"/>
    </row>
    <row r="6" spans="2:16" ht="12.75" customHeight="1">
      <c r="B6" s="8">
        <v>1</v>
      </c>
      <c r="C6" s="8">
        <v>2</v>
      </c>
      <c r="D6" s="8">
        <v>3</v>
      </c>
      <c r="E6" s="8">
        <v>4</v>
      </c>
      <c r="F6" s="53">
        <v>5</v>
      </c>
      <c r="G6" s="51"/>
      <c r="H6" s="51"/>
      <c r="I6" s="51"/>
      <c r="J6" s="51"/>
      <c r="K6" s="51"/>
      <c r="M6" s="5"/>
      <c r="N6" s="5"/>
      <c r="O6" s="5"/>
      <c r="P6" s="5"/>
    </row>
    <row r="7" spans="1:11" ht="13.5" customHeight="1">
      <c r="A7" s="9"/>
      <c r="B7" s="61" t="s">
        <v>5</v>
      </c>
      <c r="C7" s="62"/>
      <c r="D7" s="62"/>
      <c r="E7" s="62"/>
      <c r="F7" s="63"/>
      <c r="G7" s="60"/>
      <c r="H7" s="60"/>
      <c r="I7" s="60"/>
      <c r="J7" s="60"/>
      <c r="K7" s="60"/>
    </row>
    <row r="8" spans="2:11" ht="13.5" customHeight="1">
      <c r="B8" s="10">
        <v>1</v>
      </c>
      <c r="C8" s="11" t="s">
        <v>6</v>
      </c>
      <c r="D8" s="11">
        <v>80</v>
      </c>
      <c r="E8" s="12" t="s">
        <v>7</v>
      </c>
      <c r="F8" s="57">
        <v>10400</v>
      </c>
      <c r="G8" s="54"/>
      <c r="H8" s="55"/>
      <c r="I8" s="54"/>
      <c r="J8" s="54"/>
      <c r="K8" s="54"/>
    </row>
    <row r="9" spans="2:11" ht="13.5" customHeight="1">
      <c r="B9" s="10">
        <v>2</v>
      </c>
      <c r="C9" s="11" t="s">
        <v>8</v>
      </c>
      <c r="D9" s="11">
        <v>30</v>
      </c>
      <c r="E9" s="12" t="s">
        <v>7</v>
      </c>
      <c r="F9" s="57">
        <v>3900</v>
      </c>
      <c r="G9" s="54"/>
      <c r="H9" s="55"/>
      <c r="I9" s="54"/>
      <c r="J9" s="54"/>
      <c r="K9" s="54"/>
    </row>
    <row r="10" spans="2:11" ht="13.5" customHeight="1">
      <c r="B10" s="10">
        <v>3</v>
      </c>
      <c r="C10" s="11" t="s">
        <v>9</v>
      </c>
      <c r="D10" s="11">
        <v>170</v>
      </c>
      <c r="E10" s="12" t="s">
        <v>7</v>
      </c>
      <c r="F10" s="57">
        <v>22100</v>
      </c>
      <c r="G10" s="54"/>
      <c r="H10" s="55"/>
      <c r="I10" s="54"/>
      <c r="J10" s="54"/>
      <c r="K10" s="54"/>
    </row>
    <row r="11" spans="2:11" ht="13.5" customHeight="1">
      <c r="B11" s="10">
        <v>4</v>
      </c>
      <c r="C11" s="11" t="s">
        <v>10</v>
      </c>
      <c r="D11" s="11">
        <v>100</v>
      </c>
      <c r="E11" s="12" t="s">
        <v>7</v>
      </c>
      <c r="F11" s="57">
        <v>13000</v>
      </c>
      <c r="G11" s="54"/>
      <c r="H11" s="55"/>
      <c r="I11" s="54"/>
      <c r="J11" s="54"/>
      <c r="K11" s="54"/>
    </row>
    <row r="12" spans="2:11" ht="13.5" customHeight="1">
      <c r="B12" s="10">
        <v>5</v>
      </c>
      <c r="C12" s="14" t="s">
        <v>11</v>
      </c>
      <c r="D12" s="15">
        <v>120</v>
      </c>
      <c r="E12" s="12" t="s">
        <v>7</v>
      </c>
      <c r="F12" s="57">
        <v>15600</v>
      </c>
      <c r="G12" s="54"/>
      <c r="H12" s="55"/>
      <c r="I12" s="54"/>
      <c r="J12" s="54"/>
      <c r="K12" s="54"/>
    </row>
    <row r="13" spans="2:11" ht="13.5" customHeight="1">
      <c r="B13" s="10">
        <v>6</v>
      </c>
      <c r="C13" s="11" t="s">
        <v>12</v>
      </c>
      <c r="D13" s="11">
        <v>25</v>
      </c>
      <c r="E13" s="12" t="s">
        <v>7</v>
      </c>
      <c r="F13" s="57">
        <v>3250</v>
      </c>
      <c r="G13" s="54"/>
      <c r="H13" s="55"/>
      <c r="I13" s="54"/>
      <c r="J13" s="54"/>
      <c r="K13" s="54"/>
    </row>
    <row r="14" spans="2:11" ht="13.5" customHeight="1">
      <c r="B14" s="10">
        <v>7</v>
      </c>
      <c r="C14" s="11" t="s">
        <v>13</v>
      </c>
      <c r="D14" s="11">
        <v>100</v>
      </c>
      <c r="E14" s="12" t="s">
        <v>7</v>
      </c>
      <c r="F14" s="57">
        <v>13000</v>
      </c>
      <c r="G14" s="54"/>
      <c r="H14" s="55"/>
      <c r="I14" s="54"/>
      <c r="J14" s="54"/>
      <c r="K14" s="54"/>
    </row>
    <row r="15" spans="2:11" ht="13.5" customHeight="1">
      <c r="B15" s="10">
        <v>8</v>
      </c>
      <c r="C15" s="11" t="s">
        <v>14</v>
      </c>
      <c r="D15" s="11">
        <v>40</v>
      </c>
      <c r="E15" s="12" t="s">
        <v>7</v>
      </c>
      <c r="F15" s="57">
        <v>5200</v>
      </c>
      <c r="G15" s="54"/>
      <c r="H15" s="55"/>
      <c r="I15" s="54"/>
      <c r="J15" s="54"/>
      <c r="K15" s="54"/>
    </row>
    <row r="16" spans="2:11" ht="13.5" customHeight="1">
      <c r="B16" s="10">
        <v>9</v>
      </c>
      <c r="C16" s="11" t="s">
        <v>15</v>
      </c>
      <c r="D16" s="11">
        <v>25</v>
      </c>
      <c r="E16" s="12" t="s">
        <v>7</v>
      </c>
      <c r="F16" s="57">
        <v>3250</v>
      </c>
      <c r="G16" s="54"/>
      <c r="H16" s="55"/>
      <c r="I16" s="54"/>
      <c r="J16" s="54"/>
      <c r="K16" s="54"/>
    </row>
    <row r="17" spans="2:11" ht="13.5" customHeight="1">
      <c r="B17" s="10">
        <v>10</v>
      </c>
      <c r="C17" s="11" t="s">
        <v>16</v>
      </c>
      <c r="D17" s="11">
        <v>250</v>
      </c>
      <c r="E17" s="12" t="s">
        <v>7</v>
      </c>
      <c r="F17" s="57">
        <v>33000</v>
      </c>
      <c r="G17" s="54"/>
      <c r="H17" s="55"/>
      <c r="I17" s="54"/>
      <c r="J17" s="54"/>
      <c r="K17" s="54"/>
    </row>
    <row r="18" spans="2:11" ht="13.5" customHeight="1">
      <c r="B18" s="16"/>
      <c r="C18" s="17" t="s">
        <v>17</v>
      </c>
      <c r="D18" s="18">
        <f>SUM(D8:D17)</f>
        <v>940</v>
      </c>
      <c r="E18" s="19" t="s">
        <v>7</v>
      </c>
      <c r="F18" s="58">
        <f>SUM(F8:F17)</f>
        <v>122700</v>
      </c>
      <c r="G18" s="49"/>
      <c r="H18" s="56"/>
      <c r="I18" s="49"/>
      <c r="J18" s="49"/>
      <c r="K18" s="49"/>
    </row>
    <row r="19" spans="2:11" ht="13.5" customHeight="1">
      <c r="B19" s="66" t="s">
        <v>18</v>
      </c>
      <c r="C19" s="62"/>
      <c r="D19" s="62"/>
      <c r="E19" s="62"/>
      <c r="F19" s="63"/>
      <c r="G19" s="60"/>
      <c r="H19" s="60"/>
      <c r="I19" s="60"/>
      <c r="J19" s="60"/>
      <c r="K19" s="60"/>
    </row>
    <row r="20" spans="2:12" ht="13.5" customHeight="1">
      <c r="B20" s="10">
        <v>1</v>
      </c>
      <c r="C20" s="11" t="s">
        <v>19</v>
      </c>
      <c r="D20" s="13">
        <v>5</v>
      </c>
      <c r="E20" s="13" t="s">
        <v>20</v>
      </c>
      <c r="F20" s="57">
        <v>20000</v>
      </c>
      <c r="G20" s="54"/>
      <c r="H20" s="55"/>
      <c r="I20" s="54"/>
      <c r="J20" s="54"/>
      <c r="K20" s="54"/>
      <c r="L20" s="20"/>
    </row>
    <row r="21" spans="2:11" s="20" customFormat="1" ht="13.5" customHeight="1">
      <c r="B21" s="10">
        <v>2</v>
      </c>
      <c r="C21" s="11" t="s">
        <v>21</v>
      </c>
      <c r="D21" s="13">
        <v>4</v>
      </c>
      <c r="E21" s="13" t="s">
        <v>20</v>
      </c>
      <c r="F21" s="57">
        <v>16000</v>
      </c>
      <c r="G21" s="54"/>
      <c r="H21" s="55"/>
      <c r="I21" s="54"/>
      <c r="J21" s="54"/>
      <c r="K21" s="54"/>
    </row>
    <row r="22" spans="2:11" s="20" customFormat="1" ht="13.5" customHeight="1">
      <c r="B22" s="10">
        <v>3</v>
      </c>
      <c r="C22" s="11" t="s">
        <v>22</v>
      </c>
      <c r="D22" s="13">
        <v>13</v>
      </c>
      <c r="E22" s="13" t="s">
        <v>20</v>
      </c>
      <c r="F22" s="57">
        <v>13000</v>
      </c>
      <c r="G22" s="54"/>
      <c r="H22" s="55"/>
      <c r="I22" s="54"/>
      <c r="J22" s="54"/>
      <c r="K22" s="54"/>
    </row>
    <row r="23" spans="2:11" s="20" customFormat="1" ht="13.5" customHeight="1">
      <c r="B23" s="21">
        <v>4</v>
      </c>
      <c r="C23" s="11" t="s">
        <v>23</v>
      </c>
      <c r="D23" s="11">
        <v>2</v>
      </c>
      <c r="E23" s="13" t="s">
        <v>20</v>
      </c>
      <c r="F23" s="57">
        <v>30000</v>
      </c>
      <c r="G23" s="54"/>
      <c r="H23" s="55"/>
      <c r="I23" s="54"/>
      <c r="J23" s="54"/>
      <c r="K23" s="54"/>
    </row>
    <row r="24" spans="2:11" s="20" customFormat="1" ht="13.5" customHeight="1">
      <c r="B24" s="21">
        <v>5</v>
      </c>
      <c r="C24" s="11" t="s">
        <v>24</v>
      </c>
      <c r="D24" s="11">
        <v>2</v>
      </c>
      <c r="E24" s="13" t="s">
        <v>20</v>
      </c>
      <c r="F24" s="57">
        <v>2000</v>
      </c>
      <c r="G24" s="54"/>
      <c r="H24" s="55"/>
      <c r="I24" s="54"/>
      <c r="J24" s="54"/>
      <c r="K24" s="54"/>
    </row>
    <row r="25" spans="2:11" s="20" customFormat="1" ht="13.5" customHeight="1">
      <c r="B25" s="21">
        <v>6</v>
      </c>
      <c r="C25" s="11" t="s">
        <v>25</v>
      </c>
      <c r="D25" s="11">
        <v>3</v>
      </c>
      <c r="E25" s="13" t="s">
        <v>20</v>
      </c>
      <c r="F25" s="57">
        <v>3000</v>
      </c>
      <c r="G25" s="54"/>
      <c r="H25" s="55"/>
      <c r="I25" s="54"/>
      <c r="J25" s="54"/>
      <c r="K25" s="54"/>
    </row>
    <row r="26" spans="2:11" s="20" customFormat="1" ht="13.5" customHeight="1">
      <c r="B26" s="16"/>
      <c r="C26" s="17" t="s">
        <v>26</v>
      </c>
      <c r="D26" s="22">
        <f>SUM(D20:D25)</f>
        <v>29</v>
      </c>
      <c r="E26" s="17" t="s">
        <v>20</v>
      </c>
      <c r="F26" s="58">
        <f>SUM(F20:F25)</f>
        <v>84000</v>
      </c>
      <c r="G26" s="49"/>
      <c r="H26" s="56"/>
      <c r="I26" s="49"/>
      <c r="J26" s="49"/>
      <c r="K26" s="49"/>
    </row>
    <row r="27" spans="2:11" s="20" customFormat="1" ht="13.5" customHeight="1">
      <c r="B27" s="64" t="s">
        <v>27</v>
      </c>
      <c r="C27" s="65"/>
      <c r="D27" s="65"/>
      <c r="E27" s="65"/>
      <c r="F27" s="67"/>
      <c r="G27" s="60"/>
      <c r="H27" s="60"/>
      <c r="I27" s="60"/>
      <c r="J27" s="60"/>
      <c r="K27" s="60"/>
    </row>
    <row r="28" spans="2:11" s="20" customFormat="1" ht="13.5" customHeight="1">
      <c r="B28" s="10">
        <v>1</v>
      </c>
      <c r="C28" s="11" t="s">
        <v>28</v>
      </c>
      <c r="D28" s="11">
        <v>2</v>
      </c>
      <c r="E28" s="13" t="s">
        <v>29</v>
      </c>
      <c r="F28" s="57">
        <v>140000</v>
      </c>
      <c r="G28" s="54"/>
      <c r="H28" s="55"/>
      <c r="I28" s="54"/>
      <c r="J28" s="54"/>
      <c r="K28" s="54"/>
    </row>
    <row r="29" spans="2:11" s="20" customFormat="1" ht="13.5" customHeight="1">
      <c r="B29" s="10">
        <v>2</v>
      </c>
      <c r="C29" s="11" t="s">
        <v>30</v>
      </c>
      <c r="D29" s="13">
        <v>1</v>
      </c>
      <c r="E29" s="13" t="s">
        <v>29</v>
      </c>
      <c r="F29" s="57">
        <v>70000</v>
      </c>
      <c r="G29" s="54"/>
      <c r="H29" s="55"/>
      <c r="I29" s="54"/>
      <c r="J29" s="54"/>
      <c r="K29" s="54"/>
    </row>
    <row r="30" spans="2:11" s="20" customFormat="1" ht="13.5" customHeight="1">
      <c r="B30" s="10">
        <v>3</v>
      </c>
      <c r="C30" s="11" t="s">
        <v>31</v>
      </c>
      <c r="D30" s="13">
        <v>2</v>
      </c>
      <c r="E30" s="13" t="s">
        <v>29</v>
      </c>
      <c r="F30" s="57">
        <v>140000</v>
      </c>
      <c r="G30" s="54"/>
      <c r="H30" s="55"/>
      <c r="I30" s="54"/>
      <c r="J30" s="54"/>
      <c r="K30" s="54"/>
    </row>
    <row r="31" spans="2:11" s="20" customFormat="1" ht="13.5" customHeight="1">
      <c r="B31" s="69"/>
      <c r="C31" s="70" t="s">
        <v>26</v>
      </c>
      <c r="D31" s="71">
        <f>SUM(D28:D30)</f>
        <v>5</v>
      </c>
      <c r="E31" s="72" t="s">
        <v>29</v>
      </c>
      <c r="F31" s="73">
        <f>SUM(F28:F30)</f>
        <v>350000</v>
      </c>
      <c r="G31" s="49"/>
      <c r="H31" s="56"/>
      <c r="I31" s="49"/>
      <c r="J31" s="49"/>
      <c r="K31" s="49"/>
    </row>
    <row r="32" spans="2:11" s="20" customFormat="1" ht="13.5" customHeight="1">
      <c r="B32" s="60" t="s">
        <v>32</v>
      </c>
      <c r="C32" s="60"/>
      <c r="D32" s="60"/>
      <c r="E32" s="60"/>
      <c r="F32" s="77"/>
      <c r="G32" s="60"/>
      <c r="H32" s="60"/>
      <c r="I32" s="60"/>
      <c r="J32" s="60"/>
      <c r="K32" s="60"/>
    </row>
    <row r="33" spans="2:11" s="20" customFormat="1" ht="13.5" customHeight="1">
      <c r="B33" s="74">
        <v>1</v>
      </c>
      <c r="C33" s="75" t="s">
        <v>33</v>
      </c>
      <c r="D33" s="75">
        <v>250</v>
      </c>
      <c r="E33" s="76" t="s">
        <v>7</v>
      </c>
      <c r="F33" s="78">
        <v>33750</v>
      </c>
      <c r="G33" s="54"/>
      <c r="H33" s="55"/>
      <c r="I33" s="54"/>
      <c r="J33" s="54"/>
      <c r="K33" s="54"/>
    </row>
    <row r="34" spans="2:12" s="20" customFormat="1" ht="13.5" customHeight="1">
      <c r="B34" s="24">
        <v>2</v>
      </c>
      <c r="C34" s="25" t="s">
        <v>34</v>
      </c>
      <c r="D34" s="11">
        <v>40</v>
      </c>
      <c r="E34" s="12" t="s">
        <v>7</v>
      </c>
      <c r="F34" s="57">
        <v>5400</v>
      </c>
      <c r="G34" s="54"/>
      <c r="H34" s="55"/>
      <c r="I34" s="54"/>
      <c r="J34" s="54"/>
      <c r="K34" s="54"/>
      <c r="L34" s="68"/>
    </row>
    <row r="35" spans="2:11" s="20" customFormat="1" ht="13.5" customHeight="1">
      <c r="B35" s="93"/>
      <c r="C35" s="92" t="s">
        <v>26</v>
      </c>
      <c r="D35" s="94">
        <f>SUM(D33:D34)</f>
        <v>290</v>
      </c>
      <c r="E35" s="95" t="s">
        <v>7</v>
      </c>
      <c r="F35" s="96">
        <f>SUM(F33:F34)</f>
        <v>39150</v>
      </c>
      <c r="G35" s="49"/>
      <c r="H35" s="56"/>
      <c r="I35" s="49"/>
      <c r="J35" s="49"/>
      <c r="K35" s="49"/>
    </row>
    <row r="36" spans="2:11" s="20" customFormat="1" ht="13.5" customHeight="1">
      <c r="B36" s="59" t="s">
        <v>35</v>
      </c>
      <c r="C36" s="59"/>
      <c r="D36" s="59"/>
      <c r="E36" s="59"/>
      <c r="F36" s="80"/>
      <c r="G36" s="60"/>
      <c r="H36" s="60"/>
      <c r="I36" s="60"/>
      <c r="J36" s="60"/>
      <c r="K36" s="60"/>
    </row>
    <row r="37" spans="2:11" s="20" customFormat="1" ht="13.5" customHeight="1">
      <c r="B37" s="89" t="s">
        <v>36</v>
      </c>
      <c r="C37" s="90"/>
      <c r="D37" s="90"/>
      <c r="E37" s="91"/>
      <c r="F37" s="88"/>
      <c r="G37" s="54"/>
      <c r="H37" s="55"/>
      <c r="I37" s="54"/>
      <c r="J37" s="54"/>
      <c r="K37" s="54"/>
    </row>
    <row r="38" spans="2:11" s="20" customFormat="1" ht="13.5" customHeight="1">
      <c r="B38" s="10">
        <v>1</v>
      </c>
      <c r="C38" s="25" t="s">
        <v>37</v>
      </c>
      <c r="D38" s="11">
        <v>1000</v>
      </c>
      <c r="E38" s="12" t="s">
        <v>7</v>
      </c>
      <c r="F38" s="84">
        <v>70000</v>
      </c>
      <c r="G38" s="54"/>
      <c r="H38" s="55"/>
      <c r="I38" s="54"/>
      <c r="J38" s="54"/>
      <c r="K38" s="54"/>
    </row>
    <row r="39" spans="2:12" s="20" customFormat="1" ht="13.5" customHeight="1">
      <c r="B39" s="10">
        <v>2</v>
      </c>
      <c r="C39" s="25" t="s">
        <v>38</v>
      </c>
      <c r="D39" s="11">
        <v>1000</v>
      </c>
      <c r="E39" s="12" t="s">
        <v>7</v>
      </c>
      <c r="F39" s="84">
        <v>91000</v>
      </c>
      <c r="G39" s="54"/>
      <c r="H39" s="55"/>
      <c r="I39" s="54"/>
      <c r="J39" s="54"/>
      <c r="K39" s="54"/>
      <c r="L39"/>
    </row>
    <row r="40" spans="2:11" ht="13.5" customHeight="1">
      <c r="B40" s="10">
        <v>3</v>
      </c>
      <c r="C40" s="25" t="s">
        <v>39</v>
      </c>
      <c r="D40" s="11">
        <v>1250</v>
      </c>
      <c r="E40" s="12" t="s">
        <v>7</v>
      </c>
      <c r="F40" s="84">
        <v>92000</v>
      </c>
      <c r="G40" s="54"/>
      <c r="H40" s="55"/>
      <c r="I40" s="54"/>
      <c r="J40" s="54"/>
      <c r="K40" s="54"/>
    </row>
    <row r="41" spans="2:11" ht="13.5" customHeight="1">
      <c r="B41" s="10">
        <v>4</v>
      </c>
      <c r="C41" s="25" t="s">
        <v>40</v>
      </c>
      <c r="D41" s="11">
        <v>1000</v>
      </c>
      <c r="E41" s="12" t="s">
        <v>7</v>
      </c>
      <c r="F41" s="84">
        <v>81000</v>
      </c>
      <c r="G41" s="54"/>
      <c r="H41" s="55"/>
      <c r="I41" s="54"/>
      <c r="J41" s="54"/>
      <c r="K41" s="54"/>
    </row>
    <row r="42" spans="2:11" ht="13.5" customHeight="1">
      <c r="B42" s="10">
        <v>5</v>
      </c>
      <c r="C42" s="25" t="s">
        <v>41</v>
      </c>
      <c r="D42" s="11">
        <v>125</v>
      </c>
      <c r="E42" s="12" t="s">
        <v>7</v>
      </c>
      <c r="F42" s="84">
        <v>13000</v>
      </c>
      <c r="G42" s="54"/>
      <c r="H42" s="55"/>
      <c r="I42" s="54"/>
      <c r="J42" s="54"/>
      <c r="K42" s="54"/>
    </row>
    <row r="43" spans="2:11" ht="13.5" customHeight="1">
      <c r="B43" s="10"/>
      <c r="C43" s="26" t="s">
        <v>42</v>
      </c>
      <c r="D43" s="27">
        <f>SUM(D38:D42)</f>
        <v>4375</v>
      </c>
      <c r="E43" s="28" t="s">
        <v>7</v>
      </c>
      <c r="F43" s="85">
        <f>SUM(F38:F42)</f>
        <v>347000</v>
      </c>
      <c r="G43" s="54"/>
      <c r="H43" s="55"/>
      <c r="I43" s="54"/>
      <c r="J43" s="54"/>
      <c r="K43" s="54"/>
    </row>
    <row r="44" spans="2:11" ht="13.5" customHeight="1">
      <c r="B44" s="10">
        <v>6</v>
      </c>
      <c r="C44" s="29" t="s">
        <v>43</v>
      </c>
      <c r="D44" s="11">
        <v>220</v>
      </c>
      <c r="E44" s="12" t="s">
        <v>7</v>
      </c>
      <c r="F44" s="84">
        <v>28600</v>
      </c>
      <c r="G44" s="81"/>
      <c r="H44" s="55"/>
      <c r="I44" s="54"/>
      <c r="J44" s="54"/>
      <c r="K44" s="54"/>
    </row>
    <row r="45" spans="2:11" ht="13.5" customHeight="1">
      <c r="B45" s="10">
        <v>7</v>
      </c>
      <c r="C45" s="29" t="s">
        <v>44</v>
      </c>
      <c r="D45" s="11">
        <v>220</v>
      </c>
      <c r="E45" s="12" t="s">
        <v>7</v>
      </c>
      <c r="F45" s="84">
        <v>28600</v>
      </c>
      <c r="G45" s="81"/>
      <c r="H45" s="55"/>
      <c r="I45" s="54"/>
      <c r="J45" s="54"/>
      <c r="K45" s="54"/>
    </row>
    <row r="46" spans="2:11" ht="13.5" customHeight="1">
      <c r="B46" s="10">
        <v>8</v>
      </c>
      <c r="C46" s="29" t="s">
        <v>45</v>
      </c>
      <c r="D46" s="11">
        <v>220</v>
      </c>
      <c r="E46" s="12" t="s">
        <v>7</v>
      </c>
      <c r="F46" s="84">
        <v>28600</v>
      </c>
      <c r="G46" s="81"/>
      <c r="H46" s="55"/>
      <c r="I46" s="54"/>
      <c r="J46" s="54"/>
      <c r="K46" s="54"/>
    </row>
    <row r="47" spans="2:11" ht="13.5" customHeight="1">
      <c r="B47" s="10">
        <v>9</v>
      </c>
      <c r="C47" s="29" t="s">
        <v>46</v>
      </c>
      <c r="D47" s="11">
        <v>330</v>
      </c>
      <c r="E47" s="12" t="s">
        <v>7</v>
      </c>
      <c r="F47" s="84">
        <v>42900</v>
      </c>
      <c r="G47" s="54"/>
      <c r="H47" s="55"/>
      <c r="I47" s="54"/>
      <c r="J47" s="54"/>
      <c r="K47" s="54"/>
    </row>
    <row r="48" spans="2:12" ht="13.5" customHeight="1">
      <c r="B48" s="10">
        <v>10</v>
      </c>
      <c r="C48" s="29" t="s">
        <v>47</v>
      </c>
      <c r="D48" s="11">
        <v>600</v>
      </c>
      <c r="E48" s="12" t="s">
        <v>7</v>
      </c>
      <c r="F48" s="84">
        <v>78000</v>
      </c>
      <c r="G48" s="54"/>
      <c r="H48" s="55"/>
      <c r="I48" s="54"/>
      <c r="J48" s="54"/>
      <c r="K48" s="54"/>
      <c r="L48" s="30"/>
    </row>
    <row r="49" spans="2:11" s="30" customFormat="1" ht="13.5" customHeight="1">
      <c r="B49" s="31">
        <v>11</v>
      </c>
      <c r="C49" s="32" t="s">
        <v>48</v>
      </c>
      <c r="D49" s="33">
        <v>1000</v>
      </c>
      <c r="E49" s="34" t="s">
        <v>7</v>
      </c>
      <c r="F49" s="86">
        <v>130000</v>
      </c>
      <c r="G49" s="82"/>
      <c r="H49" s="83"/>
      <c r="I49" s="82"/>
      <c r="J49" s="82"/>
      <c r="K49" s="82"/>
    </row>
    <row r="50" spans="2:12" s="30" customFormat="1" ht="13.5" customHeight="1">
      <c r="B50" s="31">
        <v>12</v>
      </c>
      <c r="C50" s="32" t="s">
        <v>49</v>
      </c>
      <c r="D50" s="33">
        <v>1000</v>
      </c>
      <c r="E50" s="34" t="s">
        <v>7</v>
      </c>
      <c r="F50" s="86">
        <v>130000</v>
      </c>
      <c r="G50" s="82"/>
      <c r="H50" s="83"/>
      <c r="I50" s="82"/>
      <c r="J50" s="82"/>
      <c r="K50" s="82"/>
      <c r="L50"/>
    </row>
    <row r="51" spans="2:11" ht="13.5" customHeight="1">
      <c r="B51" s="10">
        <v>13</v>
      </c>
      <c r="C51" s="29" t="s">
        <v>50</v>
      </c>
      <c r="D51" s="11">
        <v>500</v>
      </c>
      <c r="E51" s="12" t="s">
        <v>7</v>
      </c>
      <c r="F51" s="84">
        <v>65000</v>
      </c>
      <c r="G51" s="54"/>
      <c r="H51" s="55"/>
      <c r="I51" s="54"/>
      <c r="J51" s="54"/>
      <c r="K51" s="54"/>
    </row>
    <row r="52" spans="2:11" ht="13.5" customHeight="1">
      <c r="B52" s="16"/>
      <c r="C52" s="35" t="s">
        <v>42</v>
      </c>
      <c r="D52" s="36">
        <f>SUM(D44:D51)</f>
        <v>4090</v>
      </c>
      <c r="E52" s="37" t="s">
        <v>7</v>
      </c>
      <c r="F52" s="87">
        <f>SUM(F44:F51)</f>
        <v>531700</v>
      </c>
      <c r="G52" s="54"/>
      <c r="H52" s="55"/>
      <c r="I52" s="54"/>
      <c r="J52" s="54"/>
      <c r="K52" s="54"/>
    </row>
    <row r="53" spans="2:11" ht="13.5" customHeight="1">
      <c r="B53" s="47" t="s">
        <v>51</v>
      </c>
      <c r="C53" s="47"/>
      <c r="D53" s="47"/>
      <c r="E53" s="37"/>
      <c r="F53" s="87">
        <v>30000</v>
      </c>
      <c r="G53" s="54"/>
      <c r="H53" s="55"/>
      <c r="I53" s="54"/>
      <c r="J53" s="54"/>
      <c r="K53" s="54"/>
    </row>
    <row r="54" spans="2:11" ht="13.5" customHeight="1">
      <c r="B54" s="69"/>
      <c r="C54" s="97" t="s">
        <v>26</v>
      </c>
      <c r="D54" s="71"/>
      <c r="E54" s="72"/>
      <c r="F54" s="98">
        <f>SUM(F53,F52,F43)</f>
        <v>908700</v>
      </c>
      <c r="G54" s="49"/>
      <c r="H54" s="56"/>
      <c r="I54" s="49"/>
      <c r="J54" s="49"/>
      <c r="K54" s="49"/>
    </row>
    <row r="55" spans="2:11" ht="13.5" customHeight="1">
      <c r="B55" s="99" t="s">
        <v>52</v>
      </c>
      <c r="C55" s="100"/>
      <c r="D55" s="100"/>
      <c r="E55" s="100"/>
      <c r="F55" s="101"/>
      <c r="G55" s="60"/>
      <c r="H55" s="60"/>
      <c r="I55" s="60"/>
      <c r="J55" s="60"/>
      <c r="K55" s="60"/>
    </row>
    <row r="56" spans="2:11" ht="13.5" customHeight="1">
      <c r="B56" s="74">
        <v>1</v>
      </c>
      <c r="C56" s="75" t="s">
        <v>53</v>
      </c>
      <c r="D56" s="75"/>
      <c r="E56" s="76"/>
      <c r="F56" s="102">
        <v>30000</v>
      </c>
      <c r="G56" s="54"/>
      <c r="H56" s="55"/>
      <c r="I56" s="54"/>
      <c r="J56" s="54"/>
      <c r="K56" s="54"/>
    </row>
    <row r="57" spans="2:11" ht="13.5" customHeight="1">
      <c r="B57" s="10"/>
      <c r="C57" s="17" t="s">
        <v>26</v>
      </c>
      <c r="D57" s="11"/>
      <c r="E57" s="12"/>
      <c r="F57" s="58">
        <v>30000</v>
      </c>
      <c r="G57" s="54"/>
      <c r="H57" s="55"/>
      <c r="I57" s="54"/>
      <c r="J57" s="54"/>
      <c r="K57" s="54"/>
    </row>
    <row r="58" spans="2:11" ht="13.5" customHeight="1">
      <c r="B58" s="103" t="s">
        <v>54</v>
      </c>
      <c r="C58" s="104"/>
      <c r="D58" s="104"/>
      <c r="E58" s="104"/>
      <c r="F58" s="67"/>
      <c r="G58" s="60"/>
      <c r="H58" s="60"/>
      <c r="I58" s="60"/>
      <c r="J58" s="60"/>
      <c r="K58" s="60"/>
    </row>
    <row r="59" spans="2:11" ht="13.5" customHeight="1">
      <c r="B59" s="10">
        <v>1</v>
      </c>
      <c r="C59" s="11" t="s">
        <v>55</v>
      </c>
      <c r="D59" s="11">
        <v>1325</v>
      </c>
      <c r="E59" s="12" t="s">
        <v>56</v>
      </c>
      <c r="F59" s="57">
        <v>26500</v>
      </c>
      <c r="G59" s="54"/>
      <c r="H59" s="55"/>
      <c r="I59" s="54"/>
      <c r="J59" s="54"/>
      <c r="K59" s="54"/>
    </row>
    <row r="60" spans="2:11" ht="13.5" customHeight="1">
      <c r="B60" s="10">
        <v>2</v>
      </c>
      <c r="C60" s="11" t="s">
        <v>57</v>
      </c>
      <c r="D60" s="11">
        <v>1200</v>
      </c>
      <c r="E60" s="12" t="s">
        <v>56</v>
      </c>
      <c r="F60" s="57">
        <v>24000</v>
      </c>
      <c r="G60" s="54"/>
      <c r="H60" s="55"/>
      <c r="I60" s="54"/>
      <c r="J60" s="54"/>
      <c r="K60" s="54"/>
    </row>
    <row r="61" spans="2:11" ht="13.5" customHeight="1">
      <c r="B61" s="10">
        <v>3</v>
      </c>
      <c r="C61" s="11" t="s">
        <v>58</v>
      </c>
      <c r="D61" s="11">
        <v>1050</v>
      </c>
      <c r="E61" s="12" t="s">
        <v>56</v>
      </c>
      <c r="F61" s="57">
        <v>21000</v>
      </c>
      <c r="G61" s="54"/>
      <c r="H61" s="55"/>
      <c r="I61" s="54"/>
      <c r="J61" s="54"/>
      <c r="K61" s="54"/>
    </row>
    <row r="62" spans="2:11" ht="13.5" customHeight="1">
      <c r="B62" s="10">
        <v>4</v>
      </c>
      <c r="C62" s="11" t="s">
        <v>59</v>
      </c>
      <c r="D62" s="11">
        <v>875</v>
      </c>
      <c r="E62" s="12" t="s">
        <v>56</v>
      </c>
      <c r="F62" s="57">
        <v>17500</v>
      </c>
      <c r="G62" s="54"/>
      <c r="H62" s="55"/>
      <c r="I62" s="54"/>
      <c r="J62" s="54"/>
      <c r="K62" s="54"/>
    </row>
    <row r="63" spans="2:11" ht="13.5" customHeight="1">
      <c r="B63" s="10">
        <v>5</v>
      </c>
      <c r="C63" s="11" t="s">
        <v>60</v>
      </c>
      <c r="D63" s="38">
        <v>675</v>
      </c>
      <c r="E63" s="12" t="s">
        <v>56</v>
      </c>
      <c r="F63" s="57">
        <v>13500</v>
      </c>
      <c r="G63" s="54"/>
      <c r="H63" s="55"/>
      <c r="I63" s="54"/>
      <c r="J63" s="54"/>
      <c r="K63" s="54"/>
    </row>
    <row r="64" spans="2:11" ht="13.5" customHeight="1">
      <c r="B64" s="16"/>
      <c r="C64" s="23" t="s">
        <v>26</v>
      </c>
      <c r="D64" s="18">
        <f>SUM(D59:D63)</f>
        <v>5125</v>
      </c>
      <c r="E64" s="19" t="s">
        <v>56</v>
      </c>
      <c r="F64" s="58">
        <f>SUM(F59:F63)</f>
        <v>102500</v>
      </c>
      <c r="G64" s="49"/>
      <c r="H64" s="56"/>
      <c r="I64" s="49"/>
      <c r="J64" s="49"/>
      <c r="K64" s="49"/>
    </row>
    <row r="65" spans="2:11" ht="13.5" customHeight="1">
      <c r="B65" s="64" t="s">
        <v>61</v>
      </c>
      <c r="C65" s="65"/>
      <c r="D65" s="65"/>
      <c r="E65" s="65"/>
      <c r="F65" s="67"/>
      <c r="G65" s="60"/>
      <c r="H65" s="60"/>
      <c r="I65" s="60"/>
      <c r="J65" s="60"/>
      <c r="K65" s="60"/>
    </row>
    <row r="66" spans="2:11" ht="13.5" customHeight="1">
      <c r="B66" s="24">
        <v>1</v>
      </c>
      <c r="C66" s="11" t="s">
        <v>62</v>
      </c>
      <c r="D66" s="11">
        <v>90</v>
      </c>
      <c r="E66" s="39" t="s">
        <v>29</v>
      </c>
      <c r="F66" s="57">
        <v>11700</v>
      </c>
      <c r="G66" s="54"/>
      <c r="H66" s="55"/>
      <c r="I66" s="54"/>
      <c r="J66" s="54"/>
      <c r="K66" s="54"/>
    </row>
    <row r="67" spans="2:11" ht="13.5" customHeight="1">
      <c r="B67" s="21">
        <v>2</v>
      </c>
      <c r="C67" s="15" t="s">
        <v>63</v>
      </c>
      <c r="D67" s="11">
        <v>30</v>
      </c>
      <c r="E67" s="39" t="s">
        <v>29</v>
      </c>
      <c r="F67" s="57">
        <v>3900</v>
      </c>
      <c r="G67" s="54"/>
      <c r="H67" s="55"/>
      <c r="I67" s="54"/>
      <c r="J67" s="54"/>
      <c r="K67" s="54"/>
    </row>
    <row r="68" spans="2:11" ht="13.5" customHeight="1">
      <c r="B68" s="21">
        <v>3</v>
      </c>
      <c r="C68" s="11" t="s">
        <v>64</v>
      </c>
      <c r="D68" s="11">
        <v>40</v>
      </c>
      <c r="E68" s="39" t="s">
        <v>29</v>
      </c>
      <c r="F68" s="57">
        <v>5200</v>
      </c>
      <c r="G68" s="54"/>
      <c r="H68" s="55"/>
      <c r="I68" s="54"/>
      <c r="J68" s="54"/>
      <c r="K68" s="54"/>
    </row>
    <row r="69" spans="2:11" ht="13.5" customHeight="1">
      <c r="B69" s="21">
        <v>4</v>
      </c>
      <c r="C69" s="11" t="s">
        <v>65</v>
      </c>
      <c r="D69" s="11">
        <v>30</v>
      </c>
      <c r="E69" s="39" t="s">
        <v>29</v>
      </c>
      <c r="F69" s="57">
        <v>3900</v>
      </c>
      <c r="G69" s="54"/>
      <c r="H69" s="55"/>
      <c r="I69" s="54"/>
      <c r="J69" s="54"/>
      <c r="K69" s="54"/>
    </row>
    <row r="70" spans="2:11" ht="13.5" customHeight="1">
      <c r="B70" s="21">
        <v>5</v>
      </c>
      <c r="C70" s="11" t="s">
        <v>59</v>
      </c>
      <c r="D70" s="11">
        <v>140</v>
      </c>
      <c r="E70" s="39" t="s">
        <v>29</v>
      </c>
      <c r="F70" s="57">
        <v>18200</v>
      </c>
      <c r="G70" s="54"/>
      <c r="H70" s="55"/>
      <c r="I70" s="54"/>
      <c r="J70" s="54"/>
      <c r="K70" s="54"/>
    </row>
    <row r="71" spans="2:11" ht="13.5" customHeight="1">
      <c r="B71" s="93"/>
      <c r="C71" s="95" t="s">
        <v>26</v>
      </c>
      <c r="D71" s="94">
        <f>SUM(D66:D70)</f>
        <v>330</v>
      </c>
      <c r="E71" s="95" t="s">
        <v>29</v>
      </c>
      <c r="F71" s="96">
        <f>SUM(F66:F70)</f>
        <v>42900</v>
      </c>
      <c r="G71" s="49"/>
      <c r="H71" s="56"/>
      <c r="I71" s="49"/>
      <c r="J71" s="49"/>
      <c r="K71" s="49"/>
    </row>
    <row r="72" spans="2:11" ht="13.5" customHeight="1">
      <c r="B72" s="60" t="s">
        <v>66</v>
      </c>
      <c r="C72" s="60"/>
      <c r="D72" s="60"/>
      <c r="E72" s="60"/>
      <c r="F72" s="77"/>
      <c r="G72" s="60"/>
      <c r="H72" s="60"/>
      <c r="I72" s="60"/>
      <c r="J72" s="60"/>
      <c r="K72" s="60"/>
    </row>
    <row r="73" spans="2:11" ht="13.5" customHeight="1">
      <c r="B73" s="105">
        <v>1</v>
      </c>
      <c r="C73" s="106" t="s">
        <v>67</v>
      </c>
      <c r="D73" s="106"/>
      <c r="E73" s="107"/>
      <c r="F73" s="108">
        <v>10000</v>
      </c>
      <c r="G73" s="81"/>
      <c r="H73" s="55"/>
      <c r="I73" s="54"/>
      <c r="J73" s="54"/>
      <c r="K73" s="54"/>
    </row>
    <row r="74" spans="2:11" ht="13.5" customHeight="1">
      <c r="B74" s="16"/>
      <c r="C74" s="23" t="s">
        <v>26</v>
      </c>
      <c r="D74" s="22"/>
      <c r="E74" s="17"/>
      <c r="F74" s="58">
        <f>SUM(F73:F73)</f>
        <v>10000</v>
      </c>
      <c r="G74" s="49"/>
      <c r="H74" s="56"/>
      <c r="I74" s="49"/>
      <c r="J74" s="49"/>
      <c r="K74" s="49"/>
    </row>
    <row r="75" spans="2:11" ht="13.5" customHeight="1">
      <c r="B75" s="66" t="s">
        <v>68</v>
      </c>
      <c r="C75" s="62"/>
      <c r="D75" s="62"/>
      <c r="E75" s="62"/>
      <c r="F75" s="63"/>
      <c r="G75" s="60"/>
      <c r="H75" s="60"/>
      <c r="I75" s="60"/>
      <c r="J75" s="60"/>
      <c r="K75" s="60"/>
    </row>
    <row r="76" spans="2:11" ht="13.5" customHeight="1">
      <c r="B76" s="109" t="s">
        <v>69</v>
      </c>
      <c r="C76" s="110"/>
      <c r="D76" s="110"/>
      <c r="E76" s="110"/>
      <c r="F76" s="111"/>
      <c r="G76" s="112"/>
      <c r="H76" s="112"/>
      <c r="I76" s="112"/>
      <c r="J76" s="112"/>
      <c r="K76" s="112"/>
    </row>
    <row r="77" spans="2:11" ht="13.5" customHeight="1">
      <c r="B77" s="10">
        <v>1</v>
      </c>
      <c r="C77" s="11" t="s">
        <v>70</v>
      </c>
      <c r="D77" s="11">
        <v>1</v>
      </c>
      <c r="E77" s="40" t="s">
        <v>29</v>
      </c>
      <c r="F77" s="57">
        <v>4000</v>
      </c>
      <c r="G77" s="54"/>
      <c r="H77" s="55"/>
      <c r="I77" s="54"/>
      <c r="J77" s="54"/>
      <c r="K77" s="54"/>
    </row>
    <row r="78" spans="2:11" ht="13.5" customHeight="1">
      <c r="B78" s="10">
        <v>2</v>
      </c>
      <c r="C78" s="11" t="s">
        <v>71</v>
      </c>
      <c r="D78" s="11">
        <v>1</v>
      </c>
      <c r="E78" s="40" t="s">
        <v>29</v>
      </c>
      <c r="F78" s="57">
        <v>4000</v>
      </c>
      <c r="G78" s="54"/>
      <c r="H78" s="55"/>
      <c r="I78" s="54"/>
      <c r="J78" s="54"/>
      <c r="K78" s="54"/>
    </row>
    <row r="79" spans="2:11" ht="13.5" customHeight="1">
      <c r="B79" s="10">
        <v>3</v>
      </c>
      <c r="C79" s="11" t="s">
        <v>72</v>
      </c>
      <c r="D79" s="11">
        <v>1</v>
      </c>
      <c r="E79" s="40" t="s">
        <v>29</v>
      </c>
      <c r="F79" s="57">
        <v>3000</v>
      </c>
      <c r="G79" s="54"/>
      <c r="H79" s="55"/>
      <c r="I79" s="54"/>
      <c r="J79" s="54"/>
      <c r="K79" s="54"/>
    </row>
    <row r="80" spans="2:11" ht="13.5" customHeight="1">
      <c r="B80" s="10"/>
      <c r="C80" s="37" t="s">
        <v>42</v>
      </c>
      <c r="D80" s="41">
        <f>SUM(D77:D79)</f>
        <v>3</v>
      </c>
      <c r="E80" s="26" t="s">
        <v>29</v>
      </c>
      <c r="F80" s="87">
        <f>SUM(F77:F79)</f>
        <v>11000</v>
      </c>
      <c r="G80" s="54"/>
      <c r="H80" s="55"/>
      <c r="I80" s="54"/>
      <c r="J80" s="54"/>
      <c r="K80" s="54"/>
    </row>
    <row r="81" spans="2:11" ht="13.5" customHeight="1">
      <c r="B81" s="116" t="s">
        <v>73</v>
      </c>
      <c r="C81" s="110"/>
      <c r="D81" s="110"/>
      <c r="E81" s="110"/>
      <c r="F81" s="111"/>
      <c r="G81" s="112"/>
      <c r="H81" s="112"/>
      <c r="I81" s="112"/>
      <c r="J81" s="112"/>
      <c r="K81" s="112"/>
    </row>
    <row r="82" spans="2:11" ht="13.5" customHeight="1">
      <c r="B82" s="10">
        <v>1</v>
      </c>
      <c r="C82" s="11" t="s">
        <v>74</v>
      </c>
      <c r="D82" s="11">
        <v>1</v>
      </c>
      <c r="E82" s="40" t="s">
        <v>29</v>
      </c>
      <c r="F82" s="57">
        <v>11000</v>
      </c>
      <c r="G82" s="54"/>
      <c r="H82" s="55"/>
      <c r="I82" s="54"/>
      <c r="J82" s="54"/>
      <c r="K82" s="54"/>
    </row>
    <row r="83" spans="2:11" ht="13.5" customHeight="1">
      <c r="B83" s="10">
        <v>2</v>
      </c>
      <c r="C83" s="11" t="s">
        <v>75</v>
      </c>
      <c r="D83" s="11">
        <v>1</v>
      </c>
      <c r="E83" s="40" t="s">
        <v>29</v>
      </c>
      <c r="F83" s="57">
        <v>11000</v>
      </c>
      <c r="G83" s="54"/>
      <c r="H83" s="55"/>
      <c r="I83" s="54"/>
      <c r="J83" s="54"/>
      <c r="K83" s="54"/>
    </row>
    <row r="84" spans="2:11" ht="13.5" customHeight="1">
      <c r="B84" s="10">
        <v>3</v>
      </c>
      <c r="C84" s="11" t="s">
        <v>76</v>
      </c>
      <c r="D84" s="11">
        <v>1</v>
      </c>
      <c r="E84" s="40" t="s">
        <v>29</v>
      </c>
      <c r="F84" s="57">
        <v>10500</v>
      </c>
      <c r="G84" s="54"/>
      <c r="H84" s="55"/>
      <c r="I84" s="54"/>
      <c r="J84" s="54"/>
      <c r="K84" s="54"/>
    </row>
    <row r="85" spans="2:11" ht="13.5" customHeight="1">
      <c r="B85" s="11"/>
      <c r="C85" s="37" t="s">
        <v>42</v>
      </c>
      <c r="D85" s="41">
        <f>SUM(D82:D84)</f>
        <v>3</v>
      </c>
      <c r="E85" s="37" t="s">
        <v>29</v>
      </c>
      <c r="F85" s="87">
        <f>SUM(F82:F84)</f>
        <v>32500</v>
      </c>
      <c r="G85" s="54"/>
      <c r="H85" s="55"/>
      <c r="I85" s="54"/>
      <c r="J85" s="54"/>
      <c r="K85" s="54"/>
    </row>
    <row r="86" spans="2:11" ht="13.5" customHeight="1">
      <c r="B86" s="16"/>
      <c r="C86" s="17" t="s">
        <v>26</v>
      </c>
      <c r="D86" s="22"/>
      <c r="E86" s="17"/>
      <c r="F86" s="58">
        <f>SUM(F80+F85)</f>
        <v>43500</v>
      </c>
      <c r="G86" s="49"/>
      <c r="H86" s="56"/>
      <c r="I86" s="49"/>
      <c r="J86" s="49"/>
      <c r="K86" s="49"/>
    </row>
    <row r="87" spans="2:11" ht="13.5" customHeight="1">
      <c r="B87" s="66" t="s">
        <v>77</v>
      </c>
      <c r="C87" s="62"/>
      <c r="D87" s="62"/>
      <c r="E87" s="62"/>
      <c r="F87" s="63"/>
      <c r="G87" s="60"/>
      <c r="H87" s="60"/>
      <c r="I87" s="60"/>
      <c r="J87" s="60"/>
      <c r="K87" s="60"/>
    </row>
    <row r="88" spans="2:11" ht="13.5" customHeight="1">
      <c r="B88" s="21">
        <v>1</v>
      </c>
      <c r="C88" s="11" t="s">
        <v>78</v>
      </c>
      <c r="D88" s="11">
        <v>2</v>
      </c>
      <c r="E88" s="13" t="s">
        <v>29</v>
      </c>
      <c r="F88" s="57">
        <v>6000</v>
      </c>
      <c r="G88" s="54"/>
      <c r="H88" s="55"/>
      <c r="I88" s="54"/>
      <c r="J88" s="54"/>
      <c r="K88" s="54"/>
    </row>
    <row r="89" spans="2:11" ht="13.5" customHeight="1">
      <c r="B89" s="21">
        <v>2</v>
      </c>
      <c r="C89" s="11" t="s">
        <v>79</v>
      </c>
      <c r="D89" s="11">
        <v>2</v>
      </c>
      <c r="E89" s="13" t="s">
        <v>29</v>
      </c>
      <c r="F89" s="57">
        <v>6000</v>
      </c>
      <c r="G89" s="54"/>
      <c r="H89" s="55"/>
      <c r="I89" s="54"/>
      <c r="J89" s="54"/>
      <c r="K89" s="54"/>
    </row>
    <row r="90" spans="2:11" ht="13.5" customHeight="1">
      <c r="B90" s="21">
        <v>3</v>
      </c>
      <c r="C90" s="11" t="s">
        <v>80</v>
      </c>
      <c r="D90" s="11">
        <v>1</v>
      </c>
      <c r="E90" s="13" t="s">
        <v>29</v>
      </c>
      <c r="F90" s="57">
        <v>2000</v>
      </c>
      <c r="G90" s="54"/>
      <c r="H90" s="55"/>
      <c r="I90" s="54"/>
      <c r="J90" s="54"/>
      <c r="K90" s="54"/>
    </row>
    <row r="91" spans="2:11" ht="13.5" customHeight="1">
      <c r="B91" s="21">
        <v>4</v>
      </c>
      <c r="C91" s="11" t="s">
        <v>81</v>
      </c>
      <c r="D91" s="11">
        <v>1</v>
      </c>
      <c r="E91" s="13" t="s">
        <v>29</v>
      </c>
      <c r="F91" s="57">
        <v>2000</v>
      </c>
      <c r="G91" s="54"/>
      <c r="H91" s="55"/>
      <c r="I91" s="54"/>
      <c r="J91" s="54"/>
      <c r="K91" s="54"/>
    </row>
    <row r="92" spans="2:11" ht="13.5" customHeight="1">
      <c r="B92" s="21">
        <v>5</v>
      </c>
      <c r="C92" s="11" t="s">
        <v>82</v>
      </c>
      <c r="D92" s="11">
        <v>1</v>
      </c>
      <c r="E92" s="13" t="s">
        <v>29</v>
      </c>
      <c r="F92" s="57">
        <v>2000</v>
      </c>
      <c r="G92" s="54"/>
      <c r="H92" s="55"/>
      <c r="I92" s="54"/>
      <c r="J92" s="54"/>
      <c r="K92" s="54"/>
    </row>
    <row r="93" spans="2:11" ht="13.5" customHeight="1">
      <c r="B93" s="21">
        <v>6</v>
      </c>
      <c r="C93" s="42" t="s">
        <v>83</v>
      </c>
      <c r="D93" s="11">
        <v>1</v>
      </c>
      <c r="E93" s="13" t="s">
        <v>29</v>
      </c>
      <c r="F93" s="57">
        <v>50000</v>
      </c>
      <c r="G93" s="54"/>
      <c r="H93" s="55"/>
      <c r="I93" s="54"/>
      <c r="J93" s="54"/>
      <c r="K93" s="54"/>
    </row>
    <row r="94" spans="2:11" ht="13.5" customHeight="1">
      <c r="B94" s="21">
        <v>7</v>
      </c>
      <c r="C94" s="42" t="s">
        <v>84</v>
      </c>
      <c r="D94" s="11"/>
      <c r="E94" s="13"/>
      <c r="F94" s="57">
        <v>20000</v>
      </c>
      <c r="G94" s="54"/>
      <c r="H94" s="55"/>
      <c r="I94" s="54"/>
      <c r="J94" s="54"/>
      <c r="K94" s="54"/>
    </row>
    <row r="95" spans="2:11" ht="13.5" customHeight="1">
      <c r="B95" s="16"/>
      <c r="C95" s="17" t="s">
        <v>26</v>
      </c>
      <c r="D95" s="16"/>
      <c r="E95" s="16"/>
      <c r="F95" s="58">
        <f>SUM(F88:F94)</f>
        <v>88000</v>
      </c>
      <c r="G95" s="49"/>
      <c r="H95" s="56"/>
      <c r="I95" s="49"/>
      <c r="J95" s="49"/>
      <c r="K95" s="49"/>
    </row>
    <row r="96" spans="2:11" ht="13.5" customHeight="1">
      <c r="B96" s="16"/>
      <c r="C96" s="17"/>
      <c r="D96" s="16"/>
      <c r="E96" s="16"/>
      <c r="F96" s="58"/>
      <c r="G96" s="49"/>
      <c r="H96" s="56"/>
      <c r="I96" s="49"/>
      <c r="J96" s="49"/>
      <c r="K96" s="49"/>
    </row>
    <row r="97" spans="2:11" ht="13.5" customHeight="1">
      <c r="B97" s="43" t="s">
        <v>85</v>
      </c>
      <c r="C97" s="23" t="s">
        <v>86</v>
      </c>
      <c r="D97" s="16"/>
      <c r="E97" s="23" t="s">
        <v>87</v>
      </c>
      <c r="F97" s="58">
        <f>SUM(F95,F86,F74,F71,F64,F57,F54,F35,F31,F26,F18)</f>
        <v>1821450</v>
      </c>
      <c r="G97" s="113"/>
      <c r="H97" s="56"/>
      <c r="I97" s="49"/>
      <c r="J97" s="49"/>
      <c r="K97" s="49"/>
    </row>
    <row r="98" spans="2:11" ht="13.5" customHeight="1">
      <c r="B98" s="16"/>
      <c r="C98" s="23"/>
      <c r="D98" s="16"/>
      <c r="E98" s="23"/>
      <c r="F98" s="114"/>
      <c r="G98" s="113"/>
      <c r="H98" s="56"/>
      <c r="I98" s="49"/>
      <c r="J98" s="49"/>
      <c r="K98" s="49"/>
    </row>
    <row r="99" spans="2:11" ht="13.5" customHeight="1">
      <c r="B99" s="44" t="s">
        <v>88</v>
      </c>
      <c r="C99" s="45" t="s">
        <v>89</v>
      </c>
      <c r="D99" s="16"/>
      <c r="E99" s="23" t="s">
        <v>87</v>
      </c>
      <c r="F99" s="115">
        <v>260000</v>
      </c>
      <c r="G99" s="49"/>
      <c r="H99" s="56"/>
      <c r="I99" s="49"/>
      <c r="J99" s="49"/>
      <c r="K99" s="49"/>
    </row>
    <row r="100" spans="2:11" ht="13.5" customHeight="1">
      <c r="B100" s="44" t="s">
        <v>90</v>
      </c>
      <c r="C100" s="45" t="s">
        <v>91</v>
      </c>
      <c r="D100" s="16"/>
      <c r="E100" s="23" t="s">
        <v>87</v>
      </c>
      <c r="F100" s="115">
        <v>800000</v>
      </c>
      <c r="G100" s="49"/>
      <c r="H100" s="56"/>
      <c r="I100" s="49"/>
      <c r="J100" s="49"/>
      <c r="K100" s="49"/>
    </row>
    <row r="101" spans="2:11" ht="13.5" customHeight="1">
      <c r="B101" s="46" t="s">
        <v>92</v>
      </c>
      <c r="C101" s="46"/>
      <c r="D101" s="16"/>
      <c r="E101" s="23" t="s">
        <v>87</v>
      </c>
      <c r="F101" s="115">
        <f>SUM(F97,F99,F100)</f>
        <v>2881450</v>
      </c>
      <c r="G101" s="49"/>
      <c r="H101" s="56"/>
      <c r="I101" s="49"/>
      <c r="J101" s="49"/>
      <c r="K101" s="49"/>
    </row>
    <row r="102" spans="8:9" ht="15">
      <c r="H102" s="81"/>
      <c r="I102" s="81"/>
    </row>
    <row r="103" spans="8:9" ht="15">
      <c r="H103" s="81"/>
      <c r="I103" s="81"/>
    </row>
    <row r="104" spans="8:9" ht="15">
      <c r="H104" s="81"/>
      <c r="I104" s="81"/>
    </row>
    <row r="105" spans="8:9" ht="15">
      <c r="H105" s="81"/>
      <c r="I105" s="81"/>
    </row>
    <row r="106" spans="8:9" ht="15">
      <c r="H106" s="81"/>
      <c r="I106" s="81"/>
    </row>
    <row r="107" spans="8:9" ht="15">
      <c r="H107" s="81"/>
      <c r="I107" s="81"/>
    </row>
    <row r="108" spans="8:9" ht="15">
      <c r="H108" s="81"/>
      <c r="I108" s="81"/>
    </row>
    <row r="109" spans="8:9" ht="15">
      <c r="H109" s="81"/>
      <c r="I109" s="81"/>
    </row>
    <row r="110" spans="8:9" ht="15">
      <c r="H110" s="81"/>
      <c r="I110" s="81"/>
    </row>
    <row r="111" spans="8:9" ht="15">
      <c r="H111" s="81"/>
      <c r="I111" s="81"/>
    </row>
    <row r="112" spans="8:9" ht="15">
      <c r="H112" s="81"/>
      <c r="I112" s="81"/>
    </row>
    <row r="113" spans="8:9" ht="15">
      <c r="H113" s="81"/>
      <c r="I113" s="81"/>
    </row>
    <row r="114" spans="8:9" ht="15">
      <c r="H114" s="81"/>
      <c r="I114" s="81"/>
    </row>
    <row r="115" spans="8:9" ht="15">
      <c r="H115" s="81"/>
      <c r="I115" s="81"/>
    </row>
    <row r="116" spans="8:9" ht="15">
      <c r="H116" s="81"/>
      <c r="I116" s="81"/>
    </row>
    <row r="117" spans="8:9" ht="15">
      <c r="H117" s="81"/>
      <c r="I117" s="81"/>
    </row>
    <row r="118" spans="8:9" ht="15">
      <c r="H118" s="81"/>
      <c r="I118" s="81"/>
    </row>
    <row r="119" spans="8:9" ht="15">
      <c r="H119" s="81"/>
      <c r="I119" s="81"/>
    </row>
    <row r="120" spans="8:9" ht="15">
      <c r="H120" s="81"/>
      <c r="I120" s="81"/>
    </row>
    <row r="121" spans="8:9" ht="15">
      <c r="H121" s="81"/>
      <c r="I121" s="81"/>
    </row>
    <row r="122" spans="8:9" ht="15">
      <c r="H122" s="81"/>
      <c r="I122" s="81"/>
    </row>
    <row r="123" spans="8:9" ht="15">
      <c r="H123" s="81"/>
      <c r="I123" s="81"/>
    </row>
  </sheetData>
  <sheetProtection selectLockedCells="1" selectUnlockedCells="1"/>
  <mergeCells count="10">
    <mergeCell ref="H1:K1"/>
    <mergeCell ref="B7:F7"/>
    <mergeCell ref="B19:F19"/>
    <mergeCell ref="B3:F3"/>
    <mergeCell ref="B53:D53"/>
    <mergeCell ref="B36:F36"/>
    <mergeCell ref="B55:F55"/>
    <mergeCell ref="B101:C101"/>
    <mergeCell ref="B75:F75"/>
    <mergeCell ref="B87:F87"/>
  </mergeCells>
  <printOptions/>
  <pageMargins left="0.39375" right="0.31527777777777777" top="0.5513888888888889" bottom="0.5513888888888889" header="0.5118055555555555" footer="0.5118055555555555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5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875" defaultRowHeight="15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Michałów</dc:creator>
  <cp:keywords/>
  <dc:description/>
  <cp:lastModifiedBy>Michałów</cp:lastModifiedBy>
  <cp:lastPrinted>2017-11-20T12:39:05Z</cp:lastPrinted>
  <dcterms:created xsi:type="dcterms:W3CDTF">2017-11-20T12:39:30Z</dcterms:created>
  <dcterms:modified xsi:type="dcterms:W3CDTF">2017-12-27T09:55:29Z</dcterms:modified>
  <cp:category/>
  <cp:version/>
  <cp:contentType/>
  <cp:contentStatus/>
</cp:coreProperties>
</file>